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价格估算表" sheetId="2" r:id="rId1"/>
  </sheets>
  <definedNames>
    <definedName name="_xlnm._FilterDatabase" localSheetId="0" hidden="1">价格估算表!$A$3:$H$42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<sst xmlns="http://schemas.openxmlformats.org/spreadsheetml/2006/main" count="126" uniqueCount="40">
  <si>
    <t>东莞市石鼓净水有限公司2026年污水处理厂MBR膜组件成套设备更新（设备更新项目）采购项目价格估算表</t>
  </si>
  <si>
    <r>
      <rPr>
        <b/>
        <sz val="10.5"/>
        <color theme="1"/>
        <rFont val="宋体"/>
        <charset val="134"/>
      </rPr>
      <t>一、</t>
    </r>
    <r>
      <rPr>
        <b/>
        <sz val="10.5"/>
        <color theme="1"/>
        <rFont val="宋体"/>
        <charset val="134"/>
      </rPr>
      <t>中堂污水处理厂二期</t>
    </r>
  </si>
  <si>
    <t>序号</t>
  </si>
  <si>
    <t>名称</t>
  </si>
  <si>
    <t>规格参数及其他要求</t>
  </si>
  <si>
    <t>暂定数量</t>
  </si>
  <si>
    <t>单位</t>
  </si>
  <si>
    <t>单价</t>
  </si>
  <si>
    <t>总价</t>
  </si>
  <si>
    <t>备注</t>
  </si>
  <si>
    <t>MBR膜组件</t>
  </si>
  <si>
    <r>
      <rPr>
        <sz val="10.5"/>
        <color theme="1"/>
        <rFont val="宋体"/>
        <charset val="134"/>
      </rPr>
      <t>超滤中空纤维膜组器，平均产水量 ≥41.3m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/h，峰值产水量≥57m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/h，膜通量≥18LMH，总膜面积≥110300m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，平均孔径要求≤0.1μm，膜丝拉伸强力≥100N，膜丝PVDF材质或PTFE或更优材质，膜架304不锈钢材质，大气泡曝气盒或节能脉冲曝气。</t>
    </r>
  </si>
  <si>
    <t>套</t>
  </si>
  <si>
    <t>产水管道连接器</t>
  </si>
  <si>
    <t>DN150，PN10，304不锈钢材质</t>
  </si>
  <si>
    <t>个</t>
  </si>
  <si>
    <t>吹扫管道连接器</t>
  </si>
  <si>
    <t>DN100，PN10，304不锈钢材质</t>
  </si>
  <si>
    <t>热质式气体流量计</t>
  </si>
  <si>
    <t>DN300，插入式</t>
  </si>
  <si>
    <t>曝气支管气动蝶阀</t>
  </si>
  <si>
    <t>DN300</t>
  </si>
  <si>
    <t>膜基础调整</t>
  </si>
  <si>
    <t>拆除原有预埋件及垫层等</t>
  </si>
  <si>
    <t>项</t>
  </si>
  <si>
    <t>现场服务</t>
  </si>
  <si>
    <t>每个月至少一次现场巡检及工艺指导，一年至少一次离线清洗服务。</t>
  </si>
  <si>
    <t>费用小计</t>
  </si>
  <si>
    <r>
      <rPr>
        <b/>
        <sz val="10.5"/>
        <color theme="1"/>
        <rFont val="宋体"/>
        <charset val="134"/>
      </rPr>
      <t>二、</t>
    </r>
    <r>
      <rPr>
        <b/>
        <sz val="10.5"/>
        <color theme="1"/>
        <rFont val="宋体"/>
        <charset val="134"/>
      </rPr>
      <t>寮步污水处理厂二期</t>
    </r>
  </si>
  <si>
    <r>
      <rPr>
        <sz val="10.5"/>
        <color theme="1"/>
        <rFont val="宋体"/>
        <charset val="134"/>
      </rPr>
      <t>超滤中空纤维膜组器，平均产水量 ≥48.2m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/h，峰值产水量≥66.5m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/h，膜通量≥18.6LMH，总膜面积≥110300m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，平均孔径要求≤0.1μm，膜丝拉伸强力≥100N，膜丝PVDF材质或PTFE或更优材质，膜架304不锈钢材质，大气泡曝气盒或节能脉冲曝气。</t>
    </r>
  </si>
  <si>
    <t>DN80，PN10，304不锈钢材质</t>
  </si>
  <si>
    <t>DN400，插入式</t>
  </si>
  <si>
    <t>DN400</t>
  </si>
  <si>
    <r>
      <rPr>
        <b/>
        <sz val="10.5"/>
        <color theme="1"/>
        <rFont val="宋体"/>
        <charset val="134"/>
      </rPr>
      <t>三、</t>
    </r>
    <r>
      <rPr>
        <b/>
        <sz val="10.5"/>
        <color theme="1"/>
        <rFont val="宋体"/>
        <charset val="134"/>
      </rPr>
      <t>樟木头污水处理厂三期</t>
    </r>
  </si>
  <si>
    <r>
      <rPr>
        <sz val="10.5"/>
        <color theme="1"/>
        <rFont val="宋体"/>
        <charset val="134"/>
      </rPr>
      <t>超滤中空纤维膜组器，平均产水量 ≥38.6m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/h，峰值产水量≥54.4m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/h，膜通量≥18LMH，总膜面积≥88200m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，平均孔径要求≤0.1μm，膜丝拉伸强力≥100N，膜丝PVDF材质或PTFE或更优材质，膜架304不锈钢材质，大气泡曝气盒或节能脉冲曝气。</t>
    </r>
  </si>
  <si>
    <t>DN250，插入式</t>
  </si>
  <si>
    <t>DN250</t>
  </si>
  <si>
    <t>四、塘厦石桥头污水处理厂提标</t>
  </si>
  <si>
    <r>
      <rPr>
        <sz val="10.5"/>
        <color theme="1"/>
        <rFont val="宋体"/>
        <charset val="134"/>
      </rPr>
      <t>超滤中空纤维膜组器，平均产水量 ≥57.9m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/h，峰值产水量≥81.6m</t>
    </r>
    <r>
      <rPr>
        <vertAlign val="superscript"/>
        <sz val="10.5"/>
        <color theme="1"/>
        <rFont val="宋体"/>
        <charset val="134"/>
      </rPr>
      <t>3</t>
    </r>
    <r>
      <rPr>
        <sz val="10.5"/>
        <color theme="1"/>
        <rFont val="宋体"/>
        <charset val="134"/>
      </rPr>
      <t>/h，膜通量≥18LMH，总膜面积≥88200m</t>
    </r>
    <r>
      <rPr>
        <vertAlign val="superscript"/>
        <sz val="10.5"/>
        <color theme="1"/>
        <rFont val="宋体"/>
        <charset val="134"/>
      </rPr>
      <t>2</t>
    </r>
    <r>
      <rPr>
        <sz val="10.5"/>
        <color theme="1"/>
        <rFont val="宋体"/>
        <charset val="134"/>
      </rPr>
      <t>，平均孔径要求≤0.1μm，膜丝拉伸强力≥100N，膜丝PVDF材质或PTFE或更优材质，膜架304不锈钢材质，大气泡曝气盒或节能脉冲曝气。</t>
    </r>
  </si>
  <si>
    <t>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</si>
</sst>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2"/>
  <sheetViews>
    <sheetView tabSelected="1" topLeftCell="A29" workbookViewId="0">
      <selection activeCell="F42" sqref="F42:H42"/>
    </sheetView>
  </sheetViews>
  <sheetFormatPr defaultColWidth="9" defaultRowHeight="14.25" outlineLevelCol="7"/>
  <cols>
    <col min="2" max="2" width="19.125" customWidth="1"/>
    <col min="3" max="3" width="45.875" customWidth="1"/>
    <col min="4" max="4" width="11.625" customWidth="1"/>
    <col min="5" max="5" width="8.75" customWidth="1"/>
    <col min="6" max="6" width="9.625" customWidth="1"/>
    <col min="7" max="7" width="9.25" customWidth="1"/>
    <col min="10" max="10" width="11.5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3.5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3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66.75" spans="1:8">
      <c r="A4" s="5">
        <v>1</v>
      </c>
      <c r="B4" s="5" t="s">
        <v>10</v>
      </c>
      <c r="C4" s="6" t="s">
        <v>11</v>
      </c>
      <c r="D4" s="5">
        <v>56</v>
      </c>
      <c r="E4" s="5" t="s">
        <v>12</v>
      </c>
      <c r="F4" s="5">
        <v>235618.08</v>
      </c>
      <c r="G4" s="5">
        <f>F4*D4</f>
        <v>13194612.48</v>
      </c>
      <c r="H4" s="4"/>
    </row>
    <row r="5" s="1" customFormat="1" ht="13.5" spans="1:8">
      <c r="A5" s="5">
        <v>2</v>
      </c>
      <c r="B5" s="5" t="s">
        <v>13</v>
      </c>
      <c r="C5" s="6" t="s">
        <v>14</v>
      </c>
      <c r="D5" s="5">
        <v>112</v>
      </c>
      <c r="E5" s="5" t="s">
        <v>15</v>
      </c>
      <c r="F5" s="5">
        <v>400</v>
      </c>
      <c r="G5" s="5">
        <f t="shared" ref="G5:G10" si="0">F5*D5</f>
        <v>44800</v>
      </c>
      <c r="H5" s="5"/>
    </row>
    <row r="6" s="1" customFormat="1" ht="13.5" spans="1:8">
      <c r="A6" s="5">
        <v>3</v>
      </c>
      <c r="B6" s="5" t="s">
        <v>16</v>
      </c>
      <c r="C6" s="6" t="s">
        <v>17</v>
      </c>
      <c r="D6" s="5">
        <v>112</v>
      </c>
      <c r="E6" s="5" t="s">
        <v>15</v>
      </c>
      <c r="F6" s="5">
        <v>300</v>
      </c>
      <c r="G6" s="5">
        <f t="shared" si="0"/>
        <v>33600</v>
      </c>
      <c r="H6" s="5"/>
    </row>
    <row r="7" s="1" customFormat="1" ht="13.5" spans="1:8">
      <c r="A7" s="5">
        <v>4</v>
      </c>
      <c r="B7" s="5" t="s">
        <v>18</v>
      </c>
      <c r="C7" s="6" t="s">
        <v>19</v>
      </c>
      <c r="D7" s="5">
        <v>4</v>
      </c>
      <c r="E7" s="5" t="s">
        <v>12</v>
      </c>
      <c r="F7" s="5">
        <v>25000</v>
      </c>
      <c r="G7" s="5">
        <f t="shared" si="0"/>
        <v>100000</v>
      </c>
      <c r="H7" s="5"/>
    </row>
    <row r="8" s="1" customFormat="1" ht="13.5" spans="1:8">
      <c r="A8" s="5">
        <v>5</v>
      </c>
      <c r="B8" s="5" t="s">
        <v>20</v>
      </c>
      <c r="C8" s="7" t="s">
        <v>21</v>
      </c>
      <c r="D8" s="5">
        <v>4</v>
      </c>
      <c r="E8" s="5" t="s">
        <v>12</v>
      </c>
      <c r="F8" s="5">
        <v>8000</v>
      </c>
      <c r="G8" s="5">
        <f t="shared" si="0"/>
        <v>32000</v>
      </c>
      <c r="H8" s="5"/>
    </row>
    <row r="9" spans="1:8">
      <c r="A9" s="5">
        <v>6</v>
      </c>
      <c r="B9" s="5" t="s">
        <v>22</v>
      </c>
      <c r="C9" s="7" t="s">
        <v>23</v>
      </c>
      <c r="D9" s="5">
        <v>1</v>
      </c>
      <c r="E9" s="5" t="s">
        <v>24</v>
      </c>
      <c r="F9" s="5">
        <v>30000</v>
      </c>
      <c r="G9" s="5">
        <f t="shared" si="0"/>
        <v>30000</v>
      </c>
      <c r="H9" s="5"/>
    </row>
    <row r="10" ht="25.5" spans="1:8">
      <c r="A10" s="5">
        <v>7</v>
      </c>
      <c r="B10" s="5" t="s">
        <v>25</v>
      </c>
      <c r="C10" s="7" t="s">
        <v>26</v>
      </c>
      <c r="D10" s="5">
        <v>1</v>
      </c>
      <c r="E10" s="5" t="s">
        <v>24</v>
      </c>
      <c r="F10" s="5">
        <v>379680</v>
      </c>
      <c r="G10" s="5">
        <f t="shared" si="0"/>
        <v>379680</v>
      </c>
      <c r="H10" s="5"/>
    </row>
    <row r="11" ht="27" customHeight="1" spans="1:8">
      <c r="A11" s="8" t="s">
        <v>27</v>
      </c>
      <c r="B11" s="9"/>
      <c r="C11" s="9"/>
      <c r="D11" s="9"/>
      <c r="E11" s="10"/>
      <c r="F11" s="11">
        <f>SUM(G4:G10)</f>
        <v>13814692.48</v>
      </c>
      <c r="G11" s="11"/>
      <c r="H11" s="11"/>
    </row>
    <row r="12" spans="1:8">
      <c r="A12" s="3" t="s">
        <v>28</v>
      </c>
      <c r="B12" s="3"/>
      <c r="C12" s="3"/>
      <c r="D12" s="3"/>
      <c r="E12" s="3"/>
      <c r="F12" s="3"/>
      <c r="G12" s="3"/>
      <c r="H12" s="3"/>
    </row>
    <row r="13" spans="1:8">
      <c r="A13" s="4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</row>
    <row r="14" ht="66.75" spans="1:8">
      <c r="A14" s="5">
        <v>1</v>
      </c>
      <c r="B14" s="5" t="s">
        <v>10</v>
      </c>
      <c r="C14" s="6" t="s">
        <v>29</v>
      </c>
      <c r="D14" s="5">
        <v>48</v>
      </c>
      <c r="E14" s="5" t="s">
        <v>12</v>
      </c>
      <c r="F14" s="5">
        <v>270622.75</v>
      </c>
      <c r="G14" s="5">
        <f>F14*D14</f>
        <v>12989892</v>
      </c>
      <c r="H14" s="5"/>
    </row>
    <row r="15" spans="1:8">
      <c r="A15" s="5">
        <v>2</v>
      </c>
      <c r="B15" s="5" t="s">
        <v>13</v>
      </c>
      <c r="C15" s="6" t="s">
        <v>14</v>
      </c>
      <c r="D15" s="5">
        <v>96</v>
      </c>
      <c r="E15" s="5" t="s">
        <v>15</v>
      </c>
      <c r="F15" s="5">
        <v>400</v>
      </c>
      <c r="G15" s="5">
        <f t="shared" ref="G15:G20" si="1">F15*D15</f>
        <v>38400</v>
      </c>
      <c r="H15" s="5"/>
    </row>
    <row r="16" spans="1:8">
      <c r="A16" s="5">
        <v>3</v>
      </c>
      <c r="B16" s="5" t="s">
        <v>16</v>
      </c>
      <c r="C16" s="6" t="s">
        <v>30</v>
      </c>
      <c r="D16" s="5">
        <v>96</v>
      </c>
      <c r="E16" s="5" t="s">
        <v>15</v>
      </c>
      <c r="F16" s="5">
        <v>250</v>
      </c>
      <c r="G16" s="5">
        <f t="shared" si="1"/>
        <v>24000</v>
      </c>
      <c r="H16" s="5"/>
    </row>
    <row r="17" spans="1:8">
      <c r="A17" s="5">
        <v>4</v>
      </c>
      <c r="B17" s="5" t="s">
        <v>18</v>
      </c>
      <c r="C17" s="6" t="s">
        <v>31</v>
      </c>
      <c r="D17" s="5">
        <v>6</v>
      </c>
      <c r="E17" s="5" t="s">
        <v>12</v>
      </c>
      <c r="F17" s="5">
        <v>35000</v>
      </c>
      <c r="G17" s="5">
        <f t="shared" si="1"/>
        <v>210000</v>
      </c>
      <c r="H17" s="5"/>
    </row>
    <row r="18" spans="1:8">
      <c r="A18" s="5">
        <v>5</v>
      </c>
      <c r="B18" s="5" t="s">
        <v>20</v>
      </c>
      <c r="C18" s="6" t="s">
        <v>32</v>
      </c>
      <c r="D18" s="5">
        <v>6</v>
      </c>
      <c r="E18" s="5" t="s">
        <v>12</v>
      </c>
      <c r="F18" s="5">
        <v>20000</v>
      </c>
      <c r="G18" s="5">
        <f t="shared" si="1"/>
        <v>120000</v>
      </c>
      <c r="H18" s="5"/>
    </row>
    <row r="19" spans="1:8">
      <c r="A19" s="5">
        <v>6</v>
      </c>
      <c r="B19" s="5" t="s">
        <v>22</v>
      </c>
      <c r="C19" s="7" t="s">
        <v>23</v>
      </c>
      <c r="D19" s="5">
        <v>1</v>
      </c>
      <c r="E19" s="5" t="s">
        <v>24</v>
      </c>
      <c r="F19" s="5">
        <v>30000</v>
      </c>
      <c r="G19" s="5">
        <f t="shared" si="1"/>
        <v>30000</v>
      </c>
      <c r="H19" s="5"/>
    </row>
    <row r="20" ht="25.5" spans="1:8">
      <c r="A20" s="5">
        <v>7</v>
      </c>
      <c r="B20" s="5" t="s">
        <v>25</v>
      </c>
      <c r="C20" s="7" t="s">
        <v>26</v>
      </c>
      <c r="D20" s="5">
        <v>1</v>
      </c>
      <c r="E20" s="5" t="s">
        <v>24</v>
      </c>
      <c r="F20" s="5">
        <v>325440</v>
      </c>
      <c r="G20" s="5">
        <f t="shared" si="1"/>
        <v>325440</v>
      </c>
      <c r="H20" s="5"/>
    </row>
    <row r="21" ht="27" customHeight="1" spans="1:8">
      <c r="A21" s="8" t="s">
        <v>27</v>
      </c>
      <c r="B21" s="9"/>
      <c r="C21" s="9"/>
      <c r="D21" s="9"/>
      <c r="E21" s="10"/>
      <c r="F21" s="11">
        <f>SUM(G14:G20)</f>
        <v>13737732</v>
      </c>
      <c r="G21" s="11"/>
      <c r="H21" s="11"/>
    </row>
    <row r="22" spans="1:8">
      <c r="A22" s="3" t="s">
        <v>33</v>
      </c>
      <c r="B22" s="3"/>
      <c r="C22" s="3"/>
      <c r="D22" s="3"/>
      <c r="E22" s="3"/>
      <c r="F22" s="3"/>
      <c r="G22" s="3"/>
      <c r="H22" s="3"/>
    </row>
    <row r="23" spans="1:8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 t="s">
        <v>7</v>
      </c>
      <c r="G23" s="4" t="s">
        <v>8</v>
      </c>
      <c r="H23" s="4" t="s">
        <v>9</v>
      </c>
    </row>
    <row r="24" ht="66.75" spans="1:8">
      <c r="A24" s="5">
        <v>1</v>
      </c>
      <c r="B24" s="5" t="s">
        <v>10</v>
      </c>
      <c r="C24" s="6" t="s">
        <v>34</v>
      </c>
      <c r="D24" s="5">
        <v>48</v>
      </c>
      <c r="E24" s="5" t="s">
        <v>12</v>
      </c>
      <c r="F24" s="5">
        <v>226027.01</v>
      </c>
      <c r="G24" s="5">
        <f>F24*D24</f>
        <v>10849296.48</v>
      </c>
      <c r="H24" s="5"/>
    </row>
    <row r="25" spans="1:8">
      <c r="A25" s="5">
        <v>2</v>
      </c>
      <c r="B25" s="5" t="s">
        <v>13</v>
      </c>
      <c r="C25" s="6" t="s">
        <v>14</v>
      </c>
      <c r="D25" s="5">
        <v>96</v>
      </c>
      <c r="E25" s="5" t="s">
        <v>15</v>
      </c>
      <c r="F25" s="5">
        <v>400</v>
      </c>
      <c r="G25" s="5">
        <f t="shared" ref="G25:G30" si="2">F25*D25</f>
        <v>38400</v>
      </c>
      <c r="H25" s="5"/>
    </row>
    <row r="26" spans="1:8">
      <c r="A26" s="5">
        <v>3</v>
      </c>
      <c r="B26" s="5" t="s">
        <v>16</v>
      </c>
      <c r="C26" s="6" t="s">
        <v>17</v>
      </c>
      <c r="D26" s="5">
        <v>96</v>
      </c>
      <c r="E26" s="5" t="s">
        <v>15</v>
      </c>
      <c r="F26" s="5">
        <v>300</v>
      </c>
      <c r="G26" s="5">
        <f t="shared" si="2"/>
        <v>28800</v>
      </c>
      <c r="H26" s="5"/>
    </row>
    <row r="27" spans="1:8">
      <c r="A27" s="5">
        <v>4</v>
      </c>
      <c r="B27" s="5" t="s">
        <v>18</v>
      </c>
      <c r="C27" s="6" t="s">
        <v>35</v>
      </c>
      <c r="D27" s="5">
        <v>6</v>
      </c>
      <c r="E27" s="5" t="s">
        <v>12</v>
      </c>
      <c r="F27" s="5">
        <v>20000</v>
      </c>
      <c r="G27" s="5">
        <f t="shared" si="2"/>
        <v>120000</v>
      </c>
      <c r="H27" s="5"/>
    </row>
    <row r="28" spans="1:8">
      <c r="A28" s="5">
        <v>5</v>
      </c>
      <c r="B28" s="5" t="s">
        <v>20</v>
      </c>
      <c r="C28" s="7" t="s">
        <v>36</v>
      </c>
      <c r="D28" s="5">
        <v>6</v>
      </c>
      <c r="E28" s="5" t="s">
        <v>12</v>
      </c>
      <c r="F28" s="5">
        <v>6000</v>
      </c>
      <c r="G28" s="5">
        <f t="shared" si="2"/>
        <v>36000</v>
      </c>
      <c r="H28" s="5"/>
    </row>
    <row r="29" spans="1:8">
      <c r="A29" s="5">
        <v>6</v>
      </c>
      <c r="B29" s="5" t="s">
        <v>22</v>
      </c>
      <c r="C29" s="7" t="s">
        <v>23</v>
      </c>
      <c r="D29" s="5">
        <v>1</v>
      </c>
      <c r="E29" s="5" t="s">
        <v>24</v>
      </c>
      <c r="F29" s="5">
        <v>30000</v>
      </c>
      <c r="G29" s="5">
        <f t="shared" si="2"/>
        <v>30000</v>
      </c>
      <c r="H29" s="5"/>
    </row>
    <row r="30" ht="25.5" spans="1:8">
      <c r="A30" s="5">
        <v>7</v>
      </c>
      <c r="B30" s="5" t="s">
        <v>25</v>
      </c>
      <c r="C30" s="7" t="s">
        <v>26</v>
      </c>
      <c r="D30" s="5">
        <v>1</v>
      </c>
      <c r="E30" s="5" t="s">
        <v>24</v>
      </c>
      <c r="F30" s="5">
        <v>325440</v>
      </c>
      <c r="G30" s="5">
        <f t="shared" si="2"/>
        <v>325440</v>
      </c>
      <c r="H30" s="5"/>
    </row>
    <row r="31" ht="27" customHeight="1" spans="1:8">
      <c r="A31" s="8" t="s">
        <v>27</v>
      </c>
      <c r="B31" s="9"/>
      <c r="C31" s="9"/>
      <c r="D31" s="9"/>
      <c r="E31" s="10"/>
      <c r="F31" s="11">
        <f>SUM(G24:G30)</f>
        <v>11427936.48</v>
      </c>
      <c r="G31" s="11"/>
      <c r="H31" s="11"/>
    </row>
    <row r="32" spans="1:8">
      <c r="A32" s="3" t="s">
        <v>37</v>
      </c>
      <c r="B32" s="3"/>
      <c r="C32" s="3"/>
      <c r="D32" s="3"/>
      <c r="E32" s="3"/>
      <c r="F32" s="3"/>
      <c r="G32" s="3"/>
      <c r="H32" s="3"/>
    </row>
    <row r="33" spans="1:8">
      <c r="A33" s="4" t="s">
        <v>2</v>
      </c>
      <c r="B33" s="4" t="s">
        <v>3</v>
      </c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4" t="s">
        <v>9</v>
      </c>
    </row>
    <row r="34" ht="66.75" spans="1:8">
      <c r="A34" s="5">
        <v>1</v>
      </c>
      <c r="B34" s="5" t="s">
        <v>10</v>
      </c>
      <c r="C34" s="6" t="s">
        <v>38</v>
      </c>
      <c r="D34" s="5">
        <v>32</v>
      </c>
      <c r="E34" s="5" t="s">
        <v>12</v>
      </c>
      <c r="F34" s="5">
        <v>324635.97</v>
      </c>
      <c r="G34" s="5">
        <f>F34*D34</f>
        <v>10388351.04</v>
      </c>
      <c r="H34" s="5"/>
    </row>
    <row r="35" spans="1:8">
      <c r="A35" s="5">
        <v>2</v>
      </c>
      <c r="B35" s="5" t="s">
        <v>13</v>
      </c>
      <c r="C35" s="6" t="s">
        <v>14</v>
      </c>
      <c r="D35" s="5">
        <v>64</v>
      </c>
      <c r="E35" s="5" t="s">
        <v>15</v>
      </c>
      <c r="F35" s="5">
        <v>400</v>
      </c>
      <c r="G35" s="5">
        <f t="shared" ref="G35:G40" si="3">F35*D35</f>
        <v>25600</v>
      </c>
      <c r="H35" s="5"/>
    </row>
    <row r="36" spans="1:8">
      <c r="A36" s="5">
        <v>3</v>
      </c>
      <c r="B36" s="5" t="s">
        <v>16</v>
      </c>
      <c r="C36" s="6" t="s">
        <v>17</v>
      </c>
      <c r="D36" s="5">
        <v>64</v>
      </c>
      <c r="E36" s="5" t="s">
        <v>15</v>
      </c>
      <c r="F36" s="5">
        <v>300</v>
      </c>
      <c r="G36" s="5">
        <f t="shared" si="3"/>
        <v>19200</v>
      </c>
      <c r="H36" s="5"/>
    </row>
    <row r="37" spans="1:8">
      <c r="A37" s="5">
        <v>4</v>
      </c>
      <c r="B37" s="5" t="s">
        <v>18</v>
      </c>
      <c r="C37" s="6" t="s">
        <v>35</v>
      </c>
      <c r="D37" s="5">
        <v>4</v>
      </c>
      <c r="E37" s="5" t="s">
        <v>12</v>
      </c>
      <c r="F37" s="5">
        <v>20000</v>
      </c>
      <c r="G37" s="5">
        <f t="shared" si="3"/>
        <v>80000</v>
      </c>
      <c r="H37" s="5"/>
    </row>
    <row r="38" spans="1:8">
      <c r="A38" s="5">
        <v>5</v>
      </c>
      <c r="B38" s="5" t="s">
        <v>20</v>
      </c>
      <c r="C38" s="6" t="s">
        <v>36</v>
      </c>
      <c r="D38" s="5">
        <v>4</v>
      </c>
      <c r="E38" s="5" t="s">
        <v>12</v>
      </c>
      <c r="F38" s="5">
        <v>6000</v>
      </c>
      <c r="G38" s="5">
        <f t="shared" si="3"/>
        <v>24000</v>
      </c>
      <c r="H38" s="5"/>
    </row>
    <row r="39" spans="1:8">
      <c r="A39" s="5">
        <v>6</v>
      </c>
      <c r="B39" s="5" t="s">
        <v>22</v>
      </c>
      <c r="C39" s="6" t="s">
        <v>23</v>
      </c>
      <c r="D39" s="5">
        <v>1</v>
      </c>
      <c r="E39" s="5" t="s">
        <v>24</v>
      </c>
      <c r="F39" s="5">
        <v>30000</v>
      </c>
      <c r="G39" s="5">
        <f t="shared" si="3"/>
        <v>30000</v>
      </c>
      <c r="H39" s="5"/>
    </row>
    <row r="40" ht="25.5" spans="1:8">
      <c r="A40" s="5">
        <v>7</v>
      </c>
      <c r="B40" s="5" t="s">
        <v>25</v>
      </c>
      <c r="C40" s="6" t="s">
        <v>26</v>
      </c>
      <c r="D40" s="5">
        <v>1</v>
      </c>
      <c r="E40" s="5" t="s">
        <v>24</v>
      </c>
      <c r="F40" s="5">
        <v>216960</v>
      </c>
      <c r="G40" s="5">
        <f t="shared" si="3"/>
        <v>216960</v>
      </c>
      <c r="H40" s="12"/>
    </row>
    <row r="41" ht="27" customHeight="1" spans="1:8">
      <c r="A41" s="8" t="s">
        <v>27</v>
      </c>
      <c r="B41" s="9"/>
      <c r="C41" s="9"/>
      <c r="D41" s="9"/>
      <c r="E41" s="10"/>
      <c r="F41" s="11">
        <f>SUM(G34:G40)</f>
        <v>10784111.04</v>
      </c>
      <c r="G41" s="11"/>
      <c r="H41" s="11"/>
    </row>
    <row r="42" ht="33" customHeight="1" spans="1:8">
      <c r="A42" s="8" t="s">
        <v>39</v>
      </c>
      <c r="B42" s="9"/>
      <c r="C42" s="9"/>
      <c r="D42" s="9"/>
      <c r="E42" s="10"/>
      <c r="F42" s="11">
        <f>SUM(F11,F21,F31,F41)</f>
        <v>49764472</v>
      </c>
      <c r="G42" s="11"/>
      <c r="H42" s="11"/>
    </row>
  </sheetData>
  <autoFilter xmlns:etc="http://www.wps.cn/officeDocument/2017/etCustomData" ref="A3:H42" etc:filterBottomFollowUsedRange="0">
    <extLst/>
  </autoFilter>
  <mergeCells count="15">
    <mergeCell ref="A1:H1"/>
    <mergeCell ref="A2:H2"/>
    <mergeCell ref="A11:E11"/>
    <mergeCell ref="F11:H11"/>
    <mergeCell ref="A12:H12"/>
    <mergeCell ref="A21:E21"/>
    <mergeCell ref="F21:H21"/>
    <mergeCell ref="A22:H22"/>
    <mergeCell ref="A31:E31"/>
    <mergeCell ref="F31:H31"/>
    <mergeCell ref="A32:H32"/>
    <mergeCell ref="A41:E41"/>
    <mergeCell ref="F41:H41"/>
    <mergeCell ref="A42:E42"/>
    <mergeCell ref="F42:H4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价格估算表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JSGS</dc:creator>
  <cp:lastModifiedBy>文浩</cp:lastModifiedBy>
  <dcterms:created xsi:type="dcterms:W3CDTF">2021-08-23T03:54:00Z</dcterms:created>
  <cp:lastPrinted>2021-08-24T07:17:00Z</cp:lastPrinted>
  <dcterms:modified xsi:type="dcterms:W3CDTF">2026-04-01T01:22:45Z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34F0E49017614266A8C1D328AC8FC264</vt:lpwstr>
  </property>
  <property fmtid="{D5CDD505-2E9C-101B-9397-08002B2CF9AE}" pid="3" name="KSOProductBuildVer">
    <vt:lpwstr>2052-12.1.0.23542</vt:lpwstr>
  </property>
</Properties>
</file>